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108" name="ID_0A4A5E2D1A0A44F2944FF2821CEDB2BA" descr="微信图片_20250211103556"/>
        <xdr:cNvPicPr/>
      </xdr:nvPicPr>
      <xdr:blipFill>
        <a:blip r:embed="rId1"/>
        <a:stretch>
          <a:fillRect/>
        </a:stretch>
      </xdr:blipFill>
      <xdr:spPr>
        <a:xfrm>
          <a:off x="0" y="0"/>
          <a:ext cx="9989820" cy="10058400"/>
        </a:xfrm>
        <a:prstGeom prst="rect">
          <a:avLst/>
        </a:prstGeom>
      </xdr:spPr>
    </xdr:pic>
  </etc:cellImage>
  <etc:cellImage>
    <xdr:pic>
      <xdr:nvPicPr>
        <xdr:cNvPr id="372" name="ID_980A6AEE30A94100ACA6EB93CB9E72D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357235" y="31732855"/>
          <a:ext cx="681355" cy="7080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07" name="ID_B33B2683987746408D95B03F837AEB76" descr="微信图片_20250211103410"/>
        <xdr:cNvPicPr/>
      </xdr:nvPicPr>
      <xdr:blipFill>
        <a:blip r:embed="rId3"/>
        <a:stretch>
          <a:fillRect/>
        </a:stretch>
      </xdr:blipFill>
      <xdr:spPr>
        <a:xfrm>
          <a:off x="0" y="0"/>
          <a:ext cx="10058400" cy="9378950"/>
        </a:xfrm>
        <a:prstGeom prst="rect">
          <a:avLst/>
        </a:prstGeom>
      </xdr:spPr>
    </xdr:pic>
  </etc:cellImage>
  <etc:cellImage>
    <xdr:pic>
      <xdr:nvPicPr>
        <xdr:cNvPr id="86" name="ID_4C04381C80634C3AB90DF50929C48136"/>
        <xdr:cNvPicPr>
          <a:picLocks noChangeAspect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36610" y="5410200"/>
          <a:ext cx="51435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</etc:cellImage>
  <etc:cellImage>
    <xdr:pic>
      <xdr:nvPicPr>
        <xdr:cNvPr id="337" name="ID_D7FC37933BF04B4799FAADE5A8B299F2"/>
        <xdr:cNvPicPr>
          <a:picLocks noChangeAspect="1"/>
        </xdr:cNvPicPr>
      </xdr:nvPicPr>
      <xdr:blipFill>
        <a:blip r:embed="rId5" cstate="print"/>
        <a:srcRect/>
        <a:stretch>
          <a:fillRect/>
        </a:stretch>
      </xdr:blipFill>
      <xdr:spPr>
        <a:xfrm>
          <a:off x="8251825" y="5229860"/>
          <a:ext cx="706755" cy="7435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</etc:cellImage>
  <etc:cellImage>
    <xdr:pic>
      <xdr:nvPicPr>
        <xdr:cNvPr id="84" name="ID_349CCFA66D474D7C8341FAD7D699B627" descr="微信图片_20241127093015"/>
        <xdr:cNvPicPr/>
      </xdr:nvPicPr>
      <xdr:blipFill>
        <a:blip r:embed="rId6"/>
        <a:stretch>
          <a:fillRect/>
        </a:stretch>
      </xdr:blipFill>
      <xdr:spPr>
        <a:xfrm>
          <a:off x="0" y="0"/>
          <a:ext cx="10058400" cy="6920230"/>
        </a:xfrm>
        <a:prstGeom prst="rect">
          <a:avLst/>
        </a:prstGeom>
      </xdr:spPr>
    </xdr:pic>
  </etc:cellImage>
  <etc:cellImage>
    <xdr:pic>
      <xdr:nvPicPr>
        <xdr:cNvPr id="345" name="ID_40F90CF13DE44A46987442089747B866"/>
        <xdr:cNvPicPr>
          <a:picLocks noChangeAspect="1"/>
        </xdr:cNvPicPr>
      </xdr:nvPicPr>
      <xdr:blipFill>
        <a:blip r:embed="rId7" cstate="print"/>
        <a:srcRect/>
        <a:stretch>
          <a:fillRect/>
        </a:stretch>
      </xdr:blipFill>
      <xdr:spPr>
        <a:xfrm>
          <a:off x="8453755" y="7333615"/>
          <a:ext cx="654685" cy="7258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</etc:cellImage>
  <etc:cellImage>
    <xdr:pic>
      <xdr:nvPicPr>
        <xdr:cNvPr id="88" name="ID_0CB587E4FC1246FC9A9CC89935F87697" descr="微信图片_20241127110253"/>
        <xdr:cNvPicPr/>
      </xdr:nvPicPr>
      <xdr:blipFill>
        <a:blip r:embed="rId8"/>
        <a:stretch>
          <a:fillRect/>
        </a:stretch>
      </xdr:blipFill>
      <xdr:spPr>
        <a:xfrm>
          <a:off x="0" y="0"/>
          <a:ext cx="8877300" cy="9953625"/>
        </a:xfrm>
        <a:prstGeom prst="rect">
          <a:avLst/>
        </a:prstGeom>
      </xdr:spPr>
    </xdr:pic>
  </etc:cellImage>
  <etc:cellImage>
    <xdr:pic>
      <xdr:nvPicPr>
        <xdr:cNvPr id="342" name="ID_8B6EE1280533481E8DCC18620C50B2D1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8394065" y="6313805"/>
          <a:ext cx="561975" cy="64516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44" name="ID_627DA852CA6B4C2498B0D3F518210E51"/>
        <xdr:cNvPicPr>
          <a:picLocks noChangeAspect="1"/>
        </xdr:cNvPicPr>
      </xdr:nvPicPr>
      <xdr:blipFill>
        <a:blip r:embed="rId10" cstate="print"/>
        <a:srcRect/>
        <a:stretch>
          <a:fillRect/>
        </a:stretch>
      </xdr:blipFill>
      <xdr:spPr>
        <a:xfrm>
          <a:off x="8190865" y="9374505"/>
          <a:ext cx="906145" cy="7423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</etc:cellImage>
  <etc:cellImage>
    <xdr:pic>
      <xdr:nvPicPr>
        <xdr:cNvPr id="346" name="ID_DDDAC3F0D13743D2AECB7E9B2FCFD64C"/>
        <xdr:cNvPicPr>
          <a:picLocks noChangeAspect="1"/>
        </xdr:cNvPicPr>
      </xdr:nvPicPr>
      <xdr:blipFill>
        <a:blip r:embed="rId10" cstate="print"/>
        <a:srcRect/>
        <a:stretch>
          <a:fillRect/>
        </a:stretch>
      </xdr:blipFill>
      <xdr:spPr>
        <a:xfrm>
          <a:off x="8159750" y="10330180"/>
          <a:ext cx="906145" cy="7423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</etc:cellImage>
  <etc:cellImage>
    <xdr:pic>
      <xdr:nvPicPr>
        <xdr:cNvPr id="349" name="ID_DD6EC1F024E94F1EA9AB14E528820440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8346440" y="11443335"/>
          <a:ext cx="1051560" cy="6604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48" name="ID_8181AB799D3B49A8A7989A2EBD40182E" descr="77[W_9IV7}A9BS}5%FK3FS6"/>
        <xdr:cNvPicPr>
          <a:picLocks noChangeAspect="1"/>
        </xdr:cNvPicPr>
      </xdr:nvPicPr>
      <xdr:blipFill>
        <a:blip r:embed="rId12" cstate="print"/>
        <a:srcRect/>
        <a:stretch>
          <a:fillRect/>
        </a:stretch>
      </xdr:blipFill>
      <xdr:spPr>
        <a:xfrm>
          <a:off x="8215630" y="12310110"/>
          <a:ext cx="835660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</etc:cellImage>
  <etc:cellImage>
    <xdr:pic>
      <xdr:nvPicPr>
        <xdr:cNvPr id="368" name="ID_677F4F855B9640059A517DF2D6DF73C3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 flipH="1">
          <a:off x="8424545" y="34715450"/>
          <a:ext cx="706120" cy="53594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80" name="ID_7E1ED7CBDFEF4E1884C02CB1094A8493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8589010" y="35991800"/>
          <a:ext cx="528320" cy="56642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86" name="ID_7DD3DCF0D4DF471A90A7720F1F52FEFF"/>
        <xdr:cNvPicPr>
          <a:picLocks noChangeAspect="1"/>
        </xdr:cNvPicPr>
      </xdr:nvPicPr>
      <xdr:blipFill>
        <a:blip r:embed="rId15" cstate="print"/>
        <a:srcRect/>
        <a:stretch>
          <a:fillRect/>
        </a:stretch>
      </xdr:blipFill>
      <xdr:spPr>
        <a:xfrm>
          <a:off x="5756910" y="878840"/>
          <a:ext cx="906780" cy="74041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</etc:cellImage>
</etc:cellImages>
</file>

<file path=xl/sharedStrings.xml><?xml version="1.0" encoding="utf-8"?>
<sst xmlns="http://schemas.openxmlformats.org/spreadsheetml/2006/main" count="84" uniqueCount="69">
  <si>
    <t>国展宴会中心餐车采购项目清单报价表</t>
  </si>
  <si>
    <t xml:space="preserve">序号 </t>
  </si>
  <si>
    <t>品名</t>
  </si>
  <si>
    <t>规格</t>
  </si>
  <si>
    <t>参数</t>
  </si>
  <si>
    <t>单位</t>
  </si>
  <si>
    <t>数量</t>
  </si>
  <si>
    <t>全费用综合单价（元）</t>
  </si>
  <si>
    <t>合计（元）</t>
  </si>
  <si>
    <t>参考图片</t>
  </si>
  <si>
    <t>备注</t>
  </si>
  <si>
    <t>三层餐车</t>
  </si>
  <si>
    <t>104CM*50CM*97CM</t>
  </si>
  <si>
    <r>
      <t>①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车架厚实坚韧可承载量1000多斤；②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防油污腐蚀，抗耐高温；③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静音双轴（刹车轮；④.材质PP磨砂平板台，铝合金钢管</t>
    </r>
  </si>
  <si>
    <t>辆</t>
  </si>
  <si>
    <t>带静音轮.加厚款</t>
  </si>
  <si>
    <t>104CM*50CM*140CM</t>
  </si>
  <si>
    <r>
      <t>①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车架厚实坚韧可承载量1000多；②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防油污腐蚀，抗耐高温；③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静音双轴（刹车轮）④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带拉帘保温罩（</t>
    </r>
    <r>
      <rPr>
        <sz val="12"/>
        <rFont val="Times New Roman"/>
        <charset val="134"/>
      </rPr>
      <t>4</t>
    </r>
    <r>
      <rPr>
        <sz val="12"/>
        <rFont val="宋体"/>
        <charset val="134"/>
      </rPr>
      <t>面）；⑤.材质PP磨砂平板台，铝合金钢管</t>
    </r>
  </si>
  <si>
    <t>带静音轮.加厚款.带拉帘保温罩（4面）</t>
  </si>
  <si>
    <t>蓝板车</t>
  </si>
  <si>
    <t>110CM*65CM*100CM</t>
  </si>
  <si>
    <r>
      <rPr>
        <sz val="12"/>
        <rFont val="宋体"/>
        <charset val="134"/>
      </rPr>
      <t>①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产品：特强静音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>寸胶轮（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个定向轮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个万向轮）可承重</t>
    </r>
    <r>
      <rPr>
        <sz val="12"/>
        <rFont val="Times New Roman"/>
        <charset val="134"/>
      </rPr>
      <t>1260</t>
    </r>
    <r>
      <rPr>
        <sz val="12"/>
        <rFont val="宋体"/>
        <charset val="134"/>
      </rPr>
      <t>斤；②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材质：聚酰胺；③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扶手：加粗冷扎钢扶手；④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车板：特厚车板，防滑；⑤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有防滑档板</t>
    </r>
    <r>
      <rPr>
        <sz val="12"/>
        <rFont val="Times New Roman"/>
        <charset val="134"/>
      </rPr>
      <t>;</t>
    </r>
  </si>
  <si>
    <r>
      <rPr>
        <sz val="12"/>
        <rFont val="Times New Roman"/>
        <charset val="134"/>
      </rPr>
      <t>6</t>
    </r>
    <r>
      <rPr>
        <sz val="12"/>
        <rFont val="宋体"/>
        <charset val="134"/>
      </rPr>
      <t>寸胶轮</t>
    </r>
  </si>
  <si>
    <t>不锈钢平板车</t>
  </si>
  <si>
    <t>110CM*65CM</t>
  </si>
  <si>
    <t>①.车板材质360不锈钢;②.最大承重1800斤;③背部衡量：7道；④.脚轮尺寸：八寸重型静音牛津刹车轮；⑤.脚轮直径20厘米；</t>
  </si>
  <si>
    <t>围栏手推车</t>
  </si>
  <si>
    <t>120*80*97CM</t>
  </si>
  <si>
    <t>①.车子承重1500斤，②.车身自重37KG；③.车轮的直径要6英寸（15厘米）；④.材质：钢板，两侧可以拆卸</t>
  </si>
  <si>
    <t>拉椅车</t>
  </si>
  <si>
    <t>60*60*120CM</t>
  </si>
  <si>
    <r>
      <rPr>
        <sz val="12"/>
        <rFont val="宋体"/>
        <charset val="134"/>
      </rPr>
      <t xml:space="preserve"> ①.板面：21mm多层板材、5mm厚防火地毯。②</t>
    </r>
    <r>
      <rPr>
        <sz val="12"/>
        <rFont val="Times New Roman"/>
        <charset val="134"/>
      </rPr>
      <t xml:space="preserve">
6</t>
    </r>
    <r>
      <rPr>
        <sz val="12"/>
        <rFont val="宋体"/>
        <charset val="134"/>
      </rPr>
      <t>寸聚氨酯静音脚轮；③</t>
    </r>
    <r>
      <rPr>
        <sz val="12"/>
        <rFont val="Times New Roman"/>
        <charset val="134"/>
      </rPr>
      <t>.30</t>
    </r>
    <r>
      <rPr>
        <sz val="12"/>
        <rFont val="宋体"/>
        <charset val="134"/>
      </rPr>
      <t>圆管</t>
    </r>
    <r>
      <rPr>
        <sz val="12"/>
        <rFont val="Times New Roman"/>
        <charset val="134"/>
      </rPr>
      <t>1.2</t>
    </r>
    <r>
      <rPr>
        <sz val="12"/>
        <rFont val="宋体"/>
        <charset val="134"/>
      </rPr>
      <t>加厚材质；④.需要4轮.承重力强.防滑耐磨.轻松便捷.优质钢材，经亚光喷塑。</t>
    </r>
  </si>
  <si>
    <t>需要4轮</t>
  </si>
  <si>
    <t>布草车（小）</t>
  </si>
  <si>
    <r>
      <rPr>
        <sz val="12"/>
        <rFont val="Times New Roman"/>
        <charset val="134"/>
      </rPr>
      <t>90*65*80</t>
    </r>
    <r>
      <rPr>
        <sz val="12"/>
        <rFont val="宋体"/>
        <charset val="134"/>
      </rPr>
      <t>厘米</t>
    </r>
  </si>
  <si>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①材质</t>
    </r>
    <r>
      <rPr>
        <sz val="12"/>
        <rFont val="Times New Roman"/>
        <charset val="134"/>
      </rPr>
      <t>:</t>
    </r>
    <r>
      <rPr>
        <sz val="12"/>
        <rFont val="宋体"/>
        <charset val="134"/>
      </rPr>
      <t>不锈钢</t>
    </r>
    <r>
      <rPr>
        <sz val="12"/>
        <rFont val="Times New Roman"/>
        <charset val="134"/>
      </rPr>
      <t xml:space="preserve">; </t>
    </r>
    <r>
      <rPr>
        <sz val="12"/>
        <rFont val="宋体"/>
        <charset val="134"/>
      </rPr>
      <t>②管径</t>
    </r>
    <r>
      <rPr>
        <sz val="12"/>
        <rFont val="Times New Roman"/>
        <charset val="134"/>
      </rPr>
      <t>:</t>
    </r>
    <r>
      <rPr>
        <sz val="12"/>
        <rFont val="宋体"/>
        <charset val="134"/>
      </rPr>
      <t>主管</t>
    </r>
    <r>
      <rPr>
        <sz val="12"/>
        <rFont val="Times New Roman"/>
        <charset val="134"/>
      </rPr>
      <t>38 .</t>
    </r>
    <r>
      <rPr>
        <sz val="12"/>
        <rFont val="宋体"/>
        <charset val="134"/>
      </rPr>
      <t>加管</t>
    </r>
    <r>
      <rPr>
        <sz val="12"/>
        <rFont val="Times New Roman"/>
        <charset val="134"/>
      </rPr>
      <t>25 .</t>
    </r>
    <r>
      <rPr>
        <sz val="12"/>
        <rFont val="宋体"/>
        <charset val="134"/>
      </rPr>
      <t>厚</t>
    </r>
    <r>
      <rPr>
        <sz val="12"/>
        <rFont val="Times New Roman"/>
        <charset val="134"/>
      </rPr>
      <t xml:space="preserve">1.2
</t>
    </r>
    <r>
      <rPr>
        <sz val="12"/>
        <rFont val="宋体"/>
        <charset val="134"/>
      </rPr>
      <t>③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轮子</t>
    </r>
    <r>
      <rPr>
        <sz val="12"/>
        <rFont val="Times New Roman"/>
        <charset val="134"/>
      </rPr>
      <t>:6</t>
    </r>
    <r>
      <rPr>
        <sz val="12"/>
        <rFont val="宋体"/>
        <charset val="134"/>
      </rPr>
      <t>寸地毯静音轮</t>
    </r>
    <r>
      <rPr>
        <sz val="12"/>
        <rFont val="Times New Roman"/>
        <charset val="134"/>
      </rPr>
      <t>;</t>
    </r>
    <r>
      <rPr>
        <sz val="12"/>
        <rFont val="宋体"/>
        <charset val="134"/>
      </rPr>
      <t>④含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个布草袋（收纳袋由活扣固定，可拆卸清洗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产品反面采用防水涂层能有效的防水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牛津布料）</t>
    </r>
  </si>
  <si>
    <t>个</t>
  </si>
  <si>
    <t>带6寸超静音轮</t>
  </si>
  <si>
    <t>布草车（大）</t>
  </si>
  <si>
    <t>130*80*85CM</t>
  </si>
  <si>
    <t>转盘车</t>
  </si>
  <si>
    <t>1.3*0.7M*1.5M</t>
  </si>
  <si>
    <t>①.间距立柱转盘都适用立柱间距5.5cm，
②.隔层软管软管外层立柱，不怕磕碰损坏红绒面板红绒毯面板，防撞避免摩擦破损
③脚轮：万向静音脚轮，可自由调节方向；④车子厚度;1.5mm,特硬黑硬爆花漆，可装数量10</t>
  </si>
  <si>
    <t>2.8米桌子转盘</t>
  </si>
  <si>
    <t>①.间距立柱转盘都适用立柱间距5.5cm以上，
②隔层软管软管外层立柱，不怕磕碰损坏红绒面板红绒毯面板，防撞避免摩擦破损
③脚轮：万向静音脚轮，可自由调节方向；④车子厚度;1.5mm,特硬黑硬爆花漆，可装数量10</t>
  </si>
  <si>
    <t>运桌车</t>
  </si>
  <si>
    <t>1.5M*1M</t>
  </si>
  <si>
    <t>①管径≥30mm，壁厚≥1.5mm，表面除锈处理。配备5寸静音轮，万向静音脚轮，特硬黑硬爆花漆</t>
  </si>
  <si>
    <t>餐厅酒水车</t>
  </si>
  <si>
    <t>84*45*78CM</t>
  </si>
  <si>
    <r>
      <rPr>
        <sz val="12"/>
        <rFont val="宋体"/>
        <charset val="134"/>
      </rPr>
      <t>①产品材质</t>
    </r>
    <r>
      <rPr>
        <sz val="12"/>
        <rFont val="Times New Roman"/>
        <charset val="134"/>
      </rPr>
      <t>:</t>
    </r>
    <r>
      <rPr>
        <sz val="12"/>
        <rFont val="宋体"/>
        <charset val="134"/>
      </rPr>
      <t>实木</t>
    </r>
    <r>
      <rPr>
        <sz val="12"/>
        <rFont val="Times New Roman"/>
        <charset val="134"/>
      </rPr>
      <t>+</t>
    </r>
    <r>
      <rPr>
        <sz val="12"/>
        <rFont val="宋体"/>
        <charset val="134"/>
      </rPr>
      <t>电镀钛金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②四万向轮设计，带两个刹车轮</t>
    </r>
  </si>
  <si>
    <t>蛋糕车</t>
  </si>
  <si>
    <t>布草货架车</t>
  </si>
  <si>
    <t>L1500*D610*
H1800</t>
  </si>
  <si>
    <r>
      <rPr>
        <sz val="12"/>
        <rFont val="宋体"/>
        <charset val="134"/>
      </rPr>
      <t>①材质</t>
    </r>
    <r>
      <rPr>
        <sz val="12"/>
        <rFont val="Times New Roman"/>
        <charset val="134"/>
      </rPr>
      <t>:</t>
    </r>
    <r>
      <rPr>
        <sz val="12"/>
        <rFont val="宋体"/>
        <charset val="134"/>
      </rPr>
      <t>采用优质冷轧钢，②底部采用</t>
    </r>
    <r>
      <rPr>
        <sz val="12"/>
        <rFont val="Times New Roman"/>
        <charset val="134"/>
      </rPr>
      <t>≥20mm*30mm</t>
    </r>
    <r>
      <rPr>
        <sz val="12"/>
        <rFont val="宋体"/>
        <charset val="134"/>
      </rPr>
      <t>角钢厚度</t>
    </r>
    <r>
      <rPr>
        <sz val="12"/>
        <rFont val="Times New Roman"/>
        <charset val="134"/>
      </rPr>
      <t>≥3mm</t>
    </r>
    <r>
      <rPr>
        <sz val="12"/>
        <rFont val="宋体"/>
        <charset val="134"/>
      </rPr>
      <t>，③内衬四周，底部有软垫，④框架钢管采用</t>
    </r>
    <r>
      <rPr>
        <sz val="12"/>
        <rFont val="Times New Roman"/>
        <charset val="134"/>
      </rPr>
      <t>≥8mm*4mm</t>
    </r>
    <r>
      <rPr>
        <sz val="12"/>
        <rFont val="宋体"/>
        <charset val="134"/>
      </rPr>
      <t>壁厚</t>
    </r>
    <r>
      <rPr>
        <sz val="12"/>
        <rFont val="Times New Roman"/>
        <charset val="134"/>
      </rPr>
      <t>≥1.5mm</t>
    </r>
    <r>
      <rPr>
        <sz val="12"/>
        <rFont val="宋体"/>
        <charset val="134"/>
      </rPr>
      <t>。⑤表面除锈静电喷涂处理。⑥脚轮采用</t>
    </r>
    <r>
      <rPr>
        <sz val="12"/>
        <rFont val="Times New Roman"/>
        <charset val="134"/>
      </rPr>
      <t>≥5</t>
    </r>
    <r>
      <rPr>
        <sz val="12"/>
        <rFont val="宋体"/>
        <charset val="134"/>
      </rPr>
      <t>寸静音轮，抗压耐用。</t>
    </r>
  </si>
  <si>
    <t>定制镀铬不锈钢色+防尘门罩</t>
  </si>
  <si>
    <t>行李车</t>
  </si>
  <si>
    <t>107*65CM</t>
  </si>
  <si>
    <t>①钛金不锈钢；②防撞条设计 铺设防撞毛毯 ；
②8寸双轴静音轮子，轮子底部安装2个万向轮，2个固定轮，双轴承；③边缘圆角包边，表面有软垫</t>
  </si>
  <si>
    <t>折叠轮椅车</t>
  </si>
  <si>
    <r>
      <t>宽</t>
    </r>
    <r>
      <rPr>
        <sz val="12"/>
        <rFont val="Times New Roman"/>
        <charset val="134"/>
      </rPr>
      <t>67cm</t>
    </r>
    <r>
      <rPr>
        <sz val="12"/>
        <rFont val="宋体"/>
        <charset val="134"/>
      </rPr>
      <t>高</t>
    </r>
    <r>
      <rPr>
        <sz val="12"/>
        <rFont val="Times New Roman"/>
        <charset val="134"/>
      </rPr>
      <t>92cm</t>
    </r>
    <r>
      <rPr>
        <sz val="12"/>
        <rFont val="宋体"/>
        <charset val="134"/>
      </rPr>
      <t>底座高</t>
    </r>
    <r>
      <rPr>
        <sz val="12"/>
        <rFont val="Times New Roman"/>
        <charset val="134"/>
      </rPr>
      <t>52cm</t>
    </r>
  </si>
  <si>
    <r>
      <rPr>
        <sz val="12"/>
        <rFont val="宋体"/>
        <charset val="134"/>
      </rPr>
      <t>①轮椅做垫透气加厚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，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②靠背重心可调节；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③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大轮直径</t>
    </r>
    <r>
      <rPr>
        <sz val="12"/>
        <rFont val="Times New Roman"/>
        <charset val="134"/>
      </rPr>
      <t>24</t>
    </r>
    <r>
      <rPr>
        <sz val="12"/>
        <rFont val="宋体"/>
        <charset val="134"/>
      </rPr>
      <t>英寸；小轮直径</t>
    </r>
    <r>
      <rPr>
        <sz val="12"/>
        <rFont val="Times New Roman"/>
        <charset val="134"/>
      </rPr>
      <t>4</t>
    </r>
    <r>
      <rPr>
        <sz val="12"/>
        <rFont val="宋体"/>
        <charset val="134"/>
      </rPr>
      <t>英寸；</t>
    </r>
  </si>
  <si>
    <r>
      <rPr>
        <sz val="12"/>
        <rFont val="方正仿宋_GBK"/>
        <charset val="134"/>
      </rPr>
      <t>保温车</t>
    </r>
  </si>
  <si>
    <t>95CM*65CM*86CM</t>
  </si>
  <si>
    <r>
      <rPr>
        <sz val="12"/>
        <rFont val="宋体"/>
        <charset val="134"/>
      </rPr>
      <t>①.分层层数</t>
    </r>
    <r>
      <rPr>
        <sz val="12"/>
        <rFont val="Times New Roman"/>
        <charset val="134"/>
      </rPr>
      <t>:</t>
    </r>
    <r>
      <rPr>
        <sz val="12"/>
        <rFont val="宋体"/>
        <charset val="134"/>
      </rPr>
      <t>双门4层；②.加厚铝层架
采用不锈钢铝层架，承受力强，不易生锈使用寿命长；③.餐车左右两侧加宽推车把手设计，轻松推车不烫手，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④.温度范围</t>
    </r>
    <r>
      <rPr>
        <sz val="12"/>
        <rFont val="Times New Roman"/>
        <charset val="134"/>
      </rPr>
      <t xml:space="preserve">:30℃~100℃
</t>
    </r>
    <r>
      <rPr>
        <sz val="12"/>
        <rFont val="宋体"/>
        <charset val="134"/>
      </rPr>
      <t>⑤.底部四周设有防撞胶，</t>
    </r>
  </si>
  <si>
    <r>
      <rPr>
        <sz val="12"/>
        <rFont val="方正仿宋_GBK"/>
        <charset val="134"/>
      </rPr>
      <t>辆</t>
    </r>
  </si>
  <si>
    <t>合计</t>
  </si>
  <si>
    <t>注：全费用综合单价即主要包括（但不限于）： 货物价格（含配套辅材，备品备件、专用工具、技术资料等）、包装费、运输费、保险费、上下货力资费、质保期内的售后服务费、管理费、规费、利润、税金【投标报价时统一按13%计取并分摊至综合单价中，实际开具的增值税专票税率低于13%部分的差额甲方结算时予以扣除。】、市场风险及国家政策性调整风险、不可预见费及验收合格交付使用前发生的所有费用，凡漏项或少计均视为优惠，招标人不另行增加费用。</t>
  </si>
  <si>
    <t>投标人（公章）：
法定代表人或授权人（签字或盖章）：
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</si>
</sst>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#,##0_);[Red]\(#,##0\)"/>
  </numFmts>
  <fonts count="28">
    <font>
      <sz val="11"/>
      <color theme="1"/>
      <name val="宋体"/>
      <charset val="134"/>
      <scheme val="minor"/>
    </font>
    <font>
      <b/>
      <sz val="20"/>
      <name val="方正黑体_GBK"/>
      <charset val="134"/>
    </font>
    <font>
      <sz val="20"/>
      <name val="方正黑体_GBK"/>
      <charset val="134"/>
    </font>
    <font>
      <b/>
      <sz val="12"/>
      <name val="方正黑体_GBK"/>
      <charset val="134"/>
    </font>
    <font>
      <sz val="12"/>
      <name val="Times New Roman"/>
      <charset val="134"/>
    </font>
    <font>
      <sz val="12"/>
      <name val="宋体"/>
      <charset val="134"/>
    </font>
    <font>
      <sz val="14"/>
      <name val="宋体"/>
      <charset val="134"/>
    </font>
    <font>
      <sz val="12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5" fillId="0" borderId="0"/>
    <xf numFmtId="0" fontId="5" fillId="0" borderId="0"/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 wrapText="1"/>
    </xf>
    <xf numFmtId="177" fontId="3" fillId="0" borderId="2" xfId="49" applyNumberFormat="1" applyFont="1" applyBorder="1" applyAlignment="1">
      <alignment horizontal="center" vertical="center" wrapText="1"/>
    </xf>
    <xf numFmtId="176" fontId="3" fillId="0" borderId="2" xfId="49" applyNumberFormat="1" applyFont="1" applyBorder="1" applyAlignment="1">
      <alignment horizontal="center" vertical="center" wrapText="1"/>
    </xf>
    <xf numFmtId="176" fontId="4" fillId="0" borderId="3" xfId="49" applyNumberFormat="1" applyFont="1" applyBorder="1" applyAlignment="1">
      <alignment horizontal="center" vertical="center" wrapText="1"/>
    </xf>
    <xf numFmtId="176" fontId="4" fillId="0" borderId="2" xfId="49" applyNumberFormat="1" applyFont="1" applyBorder="1" applyAlignment="1">
      <alignment horizontal="center" vertical="center" wrapText="1"/>
    </xf>
    <xf numFmtId="176" fontId="5" fillId="0" borderId="2" xfId="49" applyNumberFormat="1" applyFont="1" applyBorder="1" applyAlignment="1">
      <alignment horizontal="left" vertical="center" wrapText="1"/>
    </xf>
    <xf numFmtId="176" fontId="0" fillId="0" borderId="2" xfId="0" applyNumberFormat="1" applyBorder="1" applyAlignment="1">
      <alignment horizontal="center" vertical="center"/>
    </xf>
    <xf numFmtId="176" fontId="4" fillId="0" borderId="4" xfId="49" applyNumberFormat="1" applyFont="1" applyBorder="1" applyAlignment="1">
      <alignment horizontal="center" vertical="center" wrapText="1"/>
    </xf>
    <xf numFmtId="176" fontId="5" fillId="0" borderId="2" xfId="49" applyNumberFormat="1" applyFont="1" applyBorder="1" applyAlignment="1">
      <alignment horizontal="center" vertical="center" wrapText="1"/>
    </xf>
    <xf numFmtId="176" fontId="5" fillId="0" borderId="2" xfId="49" applyNumberFormat="1" applyBorder="1" applyAlignment="1">
      <alignment horizontal="left" vertical="center" wrapText="1"/>
    </xf>
    <xf numFmtId="0" fontId="6" fillId="0" borderId="2" xfId="5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176" fontId="4" fillId="0" borderId="2" xfId="49" applyNumberFormat="1" applyFont="1" applyBorder="1" applyAlignment="1">
      <alignment horizontal="left" vertical="center" wrapText="1"/>
    </xf>
    <xf numFmtId="176" fontId="5" fillId="0" borderId="2" xfId="49" applyNumberForma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left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  <cellStyle name="常规_Sheet1_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media/image9.png"/><Relationship Id="rId8" Type="http://schemas.openxmlformats.org/officeDocument/2006/relationships/image" Target="media/image8.jpeg"/><Relationship Id="rId7" Type="http://schemas.openxmlformats.org/officeDocument/2006/relationships/image" Target="media/image7.jpeg"/><Relationship Id="rId6" Type="http://schemas.openxmlformats.org/officeDocument/2006/relationships/image" Target="media/image6.jpeg"/><Relationship Id="rId5" Type="http://schemas.openxmlformats.org/officeDocument/2006/relationships/image" Target="media/image5.png"/><Relationship Id="rId4" Type="http://schemas.openxmlformats.org/officeDocument/2006/relationships/image" Target="media/image4.png"/><Relationship Id="rId3" Type="http://schemas.openxmlformats.org/officeDocument/2006/relationships/image" Target="media/image3.jpeg"/><Relationship Id="rId2" Type="http://schemas.openxmlformats.org/officeDocument/2006/relationships/image" Target="media/image2.png"/><Relationship Id="rId15" Type="http://schemas.openxmlformats.org/officeDocument/2006/relationships/image" Target="media/image15.jpeg"/><Relationship Id="rId14" Type="http://schemas.openxmlformats.org/officeDocument/2006/relationships/image" Target="media/image14.png"/><Relationship Id="rId13" Type="http://schemas.openxmlformats.org/officeDocument/2006/relationships/image" Target="media/image13.png"/><Relationship Id="rId12" Type="http://schemas.openxmlformats.org/officeDocument/2006/relationships/image" Target="media/image12.jpeg"/><Relationship Id="rId11" Type="http://schemas.openxmlformats.org/officeDocument/2006/relationships/image" Target="media/image11.png"/><Relationship Id="rId10" Type="http://schemas.openxmlformats.org/officeDocument/2006/relationships/image" Target="media/image10.jpeg"/><Relationship Id="rId1" Type="http://schemas.openxmlformats.org/officeDocument/2006/relationships/image" Target="media/image1.jpe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pane ySplit="2" topLeftCell="A3" activePane="bottomLeft" state="frozen"/>
      <selection/>
      <selection pane="bottomLeft" activeCell="K22" sqref="K22"/>
    </sheetView>
  </sheetViews>
  <sheetFormatPr defaultColWidth="9" defaultRowHeight="14.1"/>
  <cols>
    <col min="2" max="2" width="18.8198198198198" customWidth="1"/>
    <col min="3" max="3" width="25.4504504504505" customWidth="1"/>
    <col min="4" max="4" width="34.9099099099099" customWidth="1"/>
    <col min="7" max="7" width="12.6396396396396" style="1" customWidth="1"/>
    <col min="8" max="8" width="12.6396396396396" customWidth="1"/>
    <col min="9" max="9" width="14.972972972973" customWidth="1"/>
    <col min="10" max="10" width="13.2792792792793" customWidth="1"/>
  </cols>
  <sheetData>
    <row r="1" ht="26.1" spans="1:10">
      <c r="A1" s="2" t="s">
        <v>0</v>
      </c>
      <c r="B1" s="3"/>
      <c r="C1" s="3"/>
      <c r="D1" s="3"/>
      <c r="E1" s="4"/>
      <c r="F1" s="4"/>
      <c r="G1" s="4"/>
      <c r="H1" s="4"/>
      <c r="I1" s="3"/>
      <c r="J1" s="3"/>
    </row>
    <row r="2" ht="30" spans="1:10">
      <c r="A2" s="5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7" t="s">
        <v>9</v>
      </c>
      <c r="J2" s="30" t="s">
        <v>10</v>
      </c>
    </row>
    <row r="3" ht="62" spans="1:10">
      <c r="A3" s="9">
        <v>1</v>
      </c>
      <c r="B3" s="9" t="s">
        <v>11</v>
      </c>
      <c r="C3" s="10" t="s">
        <v>12</v>
      </c>
      <c r="D3" s="11" t="s">
        <v>13</v>
      </c>
      <c r="E3" s="10" t="s">
        <v>14</v>
      </c>
      <c r="F3" s="10">
        <v>30</v>
      </c>
      <c r="G3" s="12"/>
      <c r="H3" s="10"/>
      <c r="I3" s="31" t="str">
        <f>_xlfn.DISPIMG("ID_B33B2683987746408D95B03F837AEB76",1)</f>
        <v>=DISPIMG("ID_B33B2683987746408D95B03F837AEB76",1)</v>
      </c>
      <c r="J3" s="20" t="s">
        <v>15</v>
      </c>
    </row>
    <row r="4" ht="77.5" spans="1:10">
      <c r="A4" s="13"/>
      <c r="B4" s="13"/>
      <c r="C4" s="10" t="s">
        <v>16</v>
      </c>
      <c r="D4" s="11" t="s">
        <v>17</v>
      </c>
      <c r="E4" s="10" t="s">
        <v>14</v>
      </c>
      <c r="F4" s="10">
        <v>10</v>
      </c>
      <c r="G4" s="12"/>
      <c r="H4" s="10"/>
      <c r="I4" s="31" t="str">
        <f>_xlfn.DISPIMG("ID_0A4A5E2D1A0A44F2944FF2821CEDB2BA",1)</f>
        <v>=DISPIMG("ID_0A4A5E2D1A0A44F2944FF2821CEDB2BA",1)</v>
      </c>
      <c r="J4" s="20" t="s">
        <v>18</v>
      </c>
    </row>
    <row r="5" ht="77.5" spans="1:10">
      <c r="A5" s="10">
        <v>2</v>
      </c>
      <c r="B5" s="14" t="s">
        <v>19</v>
      </c>
      <c r="C5" s="10" t="s">
        <v>20</v>
      </c>
      <c r="D5" s="15" t="s">
        <v>21</v>
      </c>
      <c r="E5" s="10" t="s">
        <v>14</v>
      </c>
      <c r="F5" s="10">
        <v>40</v>
      </c>
      <c r="G5" s="12"/>
      <c r="H5" s="10"/>
      <c r="I5" s="10" t="str">
        <f>_xlfn.DISPIMG("ID_D7FC37933BF04B4799FAADE5A8B299F2",1)</f>
        <v>=DISPIMG("ID_D7FC37933BF04B4799FAADE5A8B299F2",1)</v>
      </c>
      <c r="J5" s="10" t="s">
        <v>22</v>
      </c>
    </row>
    <row r="6" ht="92.15" spans="1:10">
      <c r="A6" s="10">
        <v>3</v>
      </c>
      <c r="B6" s="16" t="s">
        <v>23</v>
      </c>
      <c r="C6" s="17" t="s">
        <v>24</v>
      </c>
      <c r="D6" s="18" t="s">
        <v>25</v>
      </c>
      <c r="E6" s="17" t="s">
        <v>14</v>
      </c>
      <c r="F6" s="17">
        <v>15</v>
      </c>
      <c r="G6" s="12"/>
      <c r="H6" s="10"/>
      <c r="I6" s="17" t="str">
        <f>_xlfn.DISPIMG("ID_4C04381C80634C3AB90DF50929C48136",1)</f>
        <v>=DISPIMG("ID_4C04381C80634C3AB90DF50929C48136",1)</v>
      </c>
      <c r="J6" s="10"/>
    </row>
    <row r="7" ht="92.15" spans="1:10">
      <c r="A7" s="10">
        <v>4</v>
      </c>
      <c r="B7" s="16" t="s">
        <v>26</v>
      </c>
      <c r="C7" s="10" t="s">
        <v>27</v>
      </c>
      <c r="D7" s="18" t="s">
        <v>28</v>
      </c>
      <c r="E7" s="17" t="s">
        <v>14</v>
      </c>
      <c r="F7" s="10">
        <v>4</v>
      </c>
      <c r="G7" s="12"/>
      <c r="H7" s="10"/>
      <c r="I7" s="31" t="str">
        <f>_xlfn.DISPIMG("ID_0CB587E4FC1246FC9A9CC89935F87697",1)</f>
        <v>=DISPIMG("ID_0CB587E4FC1246FC9A9CC89935F87697",1)</v>
      </c>
      <c r="J7" s="20"/>
    </row>
    <row r="8" ht="91" spans="1:10">
      <c r="A8" s="10">
        <v>5</v>
      </c>
      <c r="B8" s="14" t="s">
        <v>29</v>
      </c>
      <c r="C8" s="10" t="s">
        <v>30</v>
      </c>
      <c r="D8" s="15" t="s">
        <v>31</v>
      </c>
      <c r="E8" s="10" t="s">
        <v>14</v>
      </c>
      <c r="F8" s="10">
        <v>12</v>
      </c>
      <c r="G8" s="12"/>
      <c r="H8" s="10"/>
      <c r="I8" s="10" t="str">
        <f>_xlfn.DISPIMG("ID_8B6EE1280533481E8DCC18620C50B2D1",1)</f>
        <v>=DISPIMG("ID_8B6EE1280533481E8DCC18620C50B2D1",1)</v>
      </c>
      <c r="J8" s="20" t="s">
        <v>32</v>
      </c>
    </row>
    <row r="9" ht="108" spans="1:10">
      <c r="A9" s="10">
        <v>6</v>
      </c>
      <c r="B9" s="10" t="s">
        <v>33</v>
      </c>
      <c r="C9" s="10" t="s">
        <v>34</v>
      </c>
      <c r="D9" s="19" t="s">
        <v>35</v>
      </c>
      <c r="E9" s="10" t="s">
        <v>36</v>
      </c>
      <c r="F9" s="10">
        <v>2</v>
      </c>
      <c r="G9" s="12"/>
      <c r="H9" s="10"/>
      <c r="I9" s="10" t="str">
        <f>_xlfn.DISPIMG("ID_40F90CF13DE44A46987442089747B866",1)</f>
        <v>=DISPIMG("ID_40F90CF13DE44A46987442089747B866",1)</v>
      </c>
      <c r="J9" s="20" t="s">
        <v>37</v>
      </c>
    </row>
    <row r="10" ht="108" spans="1:10">
      <c r="A10" s="10">
        <v>7</v>
      </c>
      <c r="B10" s="10" t="s">
        <v>38</v>
      </c>
      <c r="C10" s="10" t="s">
        <v>39</v>
      </c>
      <c r="D10" s="19" t="s">
        <v>35</v>
      </c>
      <c r="E10" s="10" t="s">
        <v>36</v>
      </c>
      <c r="F10" s="10">
        <v>8</v>
      </c>
      <c r="G10" s="12"/>
      <c r="H10" s="10"/>
      <c r="I10" s="31" t="str">
        <f>_xlfn.DISPIMG("ID_349CCFA66D474D7C8341FAD7D699B627",1)</f>
        <v>=DISPIMG("ID_349CCFA66D474D7C8341FAD7D699B627",1)</v>
      </c>
      <c r="J10" s="10"/>
    </row>
    <row r="11" ht="120" spans="1:10">
      <c r="A11" s="10">
        <v>8</v>
      </c>
      <c r="B11" s="10" t="s">
        <v>40</v>
      </c>
      <c r="C11" s="10" t="s">
        <v>41</v>
      </c>
      <c r="D11" s="15" t="s">
        <v>42</v>
      </c>
      <c r="E11" s="10" t="s">
        <v>14</v>
      </c>
      <c r="F11" s="10">
        <v>27</v>
      </c>
      <c r="G11" s="12"/>
      <c r="H11" s="10"/>
      <c r="I11" s="10" t="str">
        <f>_xlfn.DISPIMG("ID_627DA852CA6B4C2498B0D3F518210E51",1)</f>
        <v>=DISPIMG("ID_627DA852CA6B4C2498B0D3F518210E51",1)</v>
      </c>
      <c r="J11" s="10"/>
    </row>
    <row r="12" ht="120" spans="1:10">
      <c r="A12" s="10">
        <v>9</v>
      </c>
      <c r="B12" s="14" t="s">
        <v>40</v>
      </c>
      <c r="C12" s="10" t="s">
        <v>43</v>
      </c>
      <c r="D12" s="15" t="s">
        <v>44</v>
      </c>
      <c r="E12" s="10" t="s">
        <v>14</v>
      </c>
      <c r="F12" s="10">
        <v>2</v>
      </c>
      <c r="G12" s="12"/>
      <c r="H12" s="10"/>
      <c r="I12" s="10" t="str">
        <f>_xlfn.DISPIMG("ID_DDDAC3F0D13743D2AECB7E9B2FCFD64C",1)</f>
        <v>=DISPIMG("ID_DDDAC3F0D13743D2AECB7E9B2FCFD64C",1)</v>
      </c>
      <c r="J12" s="10"/>
    </row>
    <row r="13" ht="77.15" spans="1:10">
      <c r="A13" s="10">
        <v>10</v>
      </c>
      <c r="B13" s="10" t="s">
        <v>45</v>
      </c>
      <c r="C13" s="10" t="s">
        <v>46</v>
      </c>
      <c r="D13" s="15" t="s">
        <v>47</v>
      </c>
      <c r="E13" s="10" t="s">
        <v>14</v>
      </c>
      <c r="F13" s="10">
        <v>20</v>
      </c>
      <c r="G13" s="12"/>
      <c r="H13" s="10"/>
      <c r="I13" s="10" t="str">
        <f>_xlfn.DISPIMG("ID_DD6EC1F024E94F1EA9AB14E528820440",1)</f>
        <v>=DISPIMG("ID_DD6EC1F024E94F1EA9AB14E528820440",1)</v>
      </c>
      <c r="J13" s="10"/>
    </row>
    <row r="14" ht="77.5" spans="1:10">
      <c r="A14" s="10">
        <v>11</v>
      </c>
      <c r="B14" s="20" t="s">
        <v>48</v>
      </c>
      <c r="C14" s="10" t="s">
        <v>49</v>
      </c>
      <c r="D14" s="15" t="s">
        <v>50</v>
      </c>
      <c r="E14" s="10" t="s">
        <v>36</v>
      </c>
      <c r="F14" s="10">
        <v>10</v>
      </c>
      <c r="G14" s="12"/>
      <c r="H14" s="10"/>
      <c r="I14" s="10" t="str">
        <f>_xlfn.DISPIMG("ID_8181AB799D3B49A8A7989A2EBD40182E",1)</f>
        <v>=DISPIMG("ID_8181AB799D3B49A8A7989A2EBD40182E",1)</v>
      </c>
      <c r="J14" s="10" t="s">
        <v>51</v>
      </c>
    </row>
    <row r="15" ht="92" spans="1:10">
      <c r="A15" s="10">
        <v>12</v>
      </c>
      <c r="B15" s="10" t="s">
        <v>52</v>
      </c>
      <c r="C15" s="10" t="s">
        <v>53</v>
      </c>
      <c r="D15" s="15" t="s">
        <v>54</v>
      </c>
      <c r="E15" s="10" t="s">
        <v>36</v>
      </c>
      <c r="F15" s="10">
        <v>5</v>
      </c>
      <c r="G15" s="12"/>
      <c r="H15" s="10"/>
      <c r="I15" s="10" t="str">
        <f>_xlfn.DISPIMG("ID_980A6AEE30A94100ACA6EB93CB9E72D4",1)</f>
        <v>=DISPIMG("ID_980A6AEE30A94100ACA6EB93CB9E72D4",1)</v>
      </c>
      <c r="J15" s="10" t="s">
        <v>55</v>
      </c>
    </row>
    <row r="16" ht="75" spans="1:10">
      <c r="A16" s="10">
        <v>13</v>
      </c>
      <c r="B16" s="10" t="s">
        <v>56</v>
      </c>
      <c r="C16" s="10" t="s">
        <v>57</v>
      </c>
      <c r="D16" s="15" t="s">
        <v>58</v>
      </c>
      <c r="E16" s="10" t="s">
        <v>14</v>
      </c>
      <c r="F16" s="10">
        <v>5</v>
      </c>
      <c r="G16" s="12"/>
      <c r="H16" s="10"/>
      <c r="I16" s="10" t="str">
        <f>_xlfn.DISPIMG("ID_677F4F855B9640059A517DF2D6DF73C3",1)</f>
        <v>=DISPIMG("ID_677F4F855B9640059A517DF2D6DF73C3",1)</v>
      </c>
      <c r="J16" s="10"/>
    </row>
    <row r="17" ht="77.15" spans="1:10">
      <c r="A17" s="10">
        <v>14</v>
      </c>
      <c r="B17" s="10" t="s">
        <v>59</v>
      </c>
      <c r="C17" s="14" t="s">
        <v>60</v>
      </c>
      <c r="D17" s="15" t="s">
        <v>61</v>
      </c>
      <c r="E17" s="10" t="s">
        <v>14</v>
      </c>
      <c r="F17" s="10">
        <v>2</v>
      </c>
      <c r="G17" s="12"/>
      <c r="H17" s="10"/>
      <c r="I17" s="10" t="str">
        <f>_xlfn.DISPIMG("ID_7E1ED7CBDFEF4E1884C02CB1094A8493",1)</f>
        <v>=DISPIMG("ID_7E1ED7CBDFEF4E1884C02CB1094A8493",1)</v>
      </c>
      <c r="J17" s="10"/>
    </row>
    <row r="18" ht="121.5" spans="1:10">
      <c r="A18" s="10">
        <v>15</v>
      </c>
      <c r="B18" s="21" t="s">
        <v>62</v>
      </c>
      <c r="C18" s="22" t="s">
        <v>63</v>
      </c>
      <c r="D18" s="23" t="s">
        <v>64</v>
      </c>
      <c r="E18" s="24" t="s">
        <v>65</v>
      </c>
      <c r="F18" s="24">
        <v>2</v>
      </c>
      <c r="G18" s="12"/>
      <c r="H18" s="10"/>
      <c r="I18" s="32" t="str">
        <f>_xlfn.DISPIMG("ID_7DD3DCF0D4DF471A90A7720F1F52FEFF",1)</f>
        <v>=DISPIMG("ID_7DD3DCF0D4DF471A90A7720F1F52FEFF",1)</v>
      </c>
      <c r="J18" s="33"/>
    </row>
    <row r="19" ht="29" customHeight="1" spans="1:10">
      <c r="A19" s="25"/>
      <c r="B19" s="26" t="s">
        <v>66</v>
      </c>
      <c r="C19" s="25"/>
      <c r="D19" s="25"/>
      <c r="E19" s="25"/>
      <c r="F19" s="25"/>
      <c r="G19" s="26"/>
      <c r="H19" s="24">
        <f>SUM(H3:H18)</f>
        <v>0</v>
      </c>
      <c r="I19" s="25"/>
      <c r="J19" s="25"/>
    </row>
    <row r="21" ht="64" customHeight="1" spans="1:10">
      <c r="A21" s="27" t="s">
        <v>67</v>
      </c>
      <c r="B21" s="27"/>
      <c r="C21" s="27"/>
      <c r="D21" s="27"/>
      <c r="E21" s="27"/>
      <c r="F21" s="27"/>
      <c r="G21" s="27"/>
      <c r="H21" s="27"/>
      <c r="I21" s="27"/>
      <c r="J21" s="27"/>
    </row>
    <row r="22" ht="48" customHeight="1" spans="1:10">
      <c r="A22" s="28" t="s">
        <v>68</v>
      </c>
      <c r="B22" s="29"/>
      <c r="C22" s="29"/>
      <c r="D22" s="29"/>
      <c r="E22" s="29"/>
      <c r="F22" s="29"/>
      <c r="G22" s="29"/>
      <c r="H22" s="29"/>
      <c r="I22" s="29"/>
      <c r="J22" s="29"/>
    </row>
  </sheetData>
  <mergeCells count="5">
    <mergeCell ref="A1:J1"/>
    <mergeCell ref="A21:J21"/>
    <mergeCell ref="A22:J22"/>
    <mergeCell ref="A3:A4"/>
    <mergeCell ref="B3:B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贾宏旺</cp:lastModifiedBy>
  <dcterms:created xsi:type="dcterms:W3CDTF">2023-05-12T11:15:00Z</dcterms:created>
  <dcterms:modified xsi:type="dcterms:W3CDTF">2025-03-13T07:41:00Z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9ED48DEA3AA04CD69E5D7A6684F47480_12</vt:lpwstr>
  </property>
</Properties>
</file>